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办公宣策部\2025-2026学风通报表\"/>
    </mc:Choice>
  </mc:AlternateContent>
  <xr:revisionPtr revIDLastSave="0" documentId="13_ncr:1_{56A01743-23F9-43E7-9DC7-A29DC753573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学风通报" sheetId="1" r:id="rId1"/>
    <sheet name="学院排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4" i="2"/>
  <c r="N49" i="1"/>
  <c r="M49" i="1"/>
  <c r="N47" i="1"/>
  <c r="M47" i="1"/>
  <c r="N45" i="1"/>
  <c r="M45" i="1"/>
  <c r="N44" i="1"/>
  <c r="M44" i="1"/>
  <c r="N42" i="1"/>
  <c r="M42" i="1"/>
  <c r="N41" i="1"/>
  <c r="M41" i="1"/>
  <c r="N39" i="1"/>
  <c r="M39" i="1"/>
  <c r="N38" i="1"/>
  <c r="M38" i="1"/>
  <c r="N36" i="1"/>
  <c r="M36" i="1"/>
  <c r="N35" i="1"/>
  <c r="M35" i="1"/>
  <c r="M34" i="1"/>
  <c r="N33" i="1"/>
  <c r="M33" i="1"/>
  <c r="N32" i="1"/>
  <c r="M32" i="1"/>
  <c r="M31" i="1"/>
  <c r="N30" i="1"/>
  <c r="M30" i="1"/>
  <c r="N29" i="1"/>
  <c r="M29" i="1"/>
  <c r="N27" i="1"/>
  <c r="M27" i="1"/>
  <c r="N26" i="1"/>
  <c r="M26" i="1"/>
  <c r="M25" i="1"/>
  <c r="N24" i="1"/>
  <c r="M24" i="1"/>
  <c r="N23" i="1"/>
  <c r="M23" i="1"/>
  <c r="M22" i="1"/>
  <c r="N21" i="1"/>
  <c r="M21" i="1"/>
  <c r="N20" i="1"/>
  <c r="M20" i="1"/>
  <c r="N18" i="1"/>
  <c r="M18" i="1"/>
  <c r="N17" i="1"/>
  <c r="M17" i="1"/>
  <c r="M16" i="1"/>
  <c r="N15" i="1"/>
  <c r="M15" i="1"/>
  <c r="N14" i="1"/>
  <c r="M14" i="1"/>
  <c r="N13" i="1"/>
  <c r="M13" i="1"/>
  <c r="M12" i="1"/>
  <c r="N11" i="1"/>
  <c r="M11" i="1"/>
  <c r="N10" i="1"/>
  <c r="M10" i="1"/>
  <c r="N9" i="1"/>
  <c r="M9" i="1"/>
  <c r="M8" i="1"/>
  <c r="N7" i="1"/>
  <c r="M7" i="1"/>
  <c r="N6" i="1"/>
  <c r="M6" i="1"/>
  <c r="N5" i="1"/>
  <c r="M5" i="1"/>
  <c r="N4" i="1"/>
  <c r="M4" i="1"/>
  <c r="N3" i="1"/>
  <c r="M3" i="1"/>
</calcChain>
</file>

<file path=xl/sharedStrings.xml><?xml version="1.0" encoding="utf-8"?>
<sst xmlns="http://schemas.openxmlformats.org/spreadsheetml/2006/main" count="257" uniqueCount="164">
  <si>
    <t>第一周学风通报表</t>
  </si>
  <si>
    <t>学院</t>
  </si>
  <si>
    <t>班级</t>
  </si>
  <si>
    <t>抽查课室号</t>
  </si>
  <si>
    <t>抽查时段</t>
  </si>
  <si>
    <t>分班迟到人数</t>
  </si>
  <si>
    <t>应到人数</t>
  </si>
  <si>
    <t>实到人数</t>
  </si>
  <si>
    <t>请假人数</t>
  </si>
  <si>
    <t>吃早餐数</t>
  </si>
  <si>
    <t>玩手机数</t>
  </si>
  <si>
    <t>交头接耳数</t>
  </si>
  <si>
    <t>迟到率</t>
  </si>
  <si>
    <t>出勤率</t>
  </si>
  <si>
    <t>不文明现象率</t>
  </si>
  <si>
    <t>课堂整体概况</t>
  </si>
  <si>
    <t>查课人</t>
  </si>
  <si>
    <t>法学院</t>
  </si>
  <si>
    <t xml:space="preserve">23法学（海外利益安全）1班 </t>
  </si>
  <si>
    <t>乐学楼502</t>
  </si>
  <si>
    <t>2026年3月2日星期一第1、2节</t>
  </si>
  <si>
    <t>课室安静，较多人玩手机</t>
  </si>
  <si>
    <t>张善晴</t>
  </si>
  <si>
    <t>25法学（中外联合培养项目）1班</t>
  </si>
  <si>
    <t>博学楼302</t>
  </si>
  <si>
    <t>2026年3月2日星期一第3、4节</t>
  </si>
  <si>
    <t>前排就座率很高，玩手机人数很少，无交头接耳</t>
  </si>
  <si>
    <t>李翼菲</t>
  </si>
  <si>
    <t>23法学1班</t>
  </si>
  <si>
    <t>乐学楼503</t>
  </si>
  <si>
    <t>2026年3月4日星期三第1、2节</t>
  </si>
  <si>
    <t>前排落座率较低</t>
  </si>
  <si>
    <t>向雅馨</t>
  </si>
  <si>
    <t>23法学（粤港澳大湾区法务）1班</t>
  </si>
  <si>
    <t>博学楼109</t>
  </si>
  <si>
    <t>2026年3月4日星期三第7、8节</t>
  </si>
  <si>
    <t>前排就座率低 5人玩手机 0人请假</t>
  </si>
  <si>
    <t>熊雅荟</t>
  </si>
  <si>
    <t>24法学（粤港澳大湾区法务）1班</t>
  </si>
  <si>
    <t>乐学楼404</t>
  </si>
  <si>
    <t>很认真上课，到课率高</t>
  </si>
  <si>
    <t>谭海欣</t>
  </si>
  <si>
    <t>合计</t>
  </si>
  <si>
    <t>工商管理学院（粤商学院、创新创业学院）</t>
  </si>
  <si>
    <t>24工商管理（创业管理方向）1班</t>
  </si>
  <si>
    <t>2026年3月5日星期四第1、2节</t>
  </si>
  <si>
    <t>出勤率高</t>
  </si>
  <si>
    <t>徐伊凡</t>
  </si>
  <si>
    <t>23创业管理1班</t>
  </si>
  <si>
    <t>博学楼314</t>
  </si>
  <si>
    <t>2026年3月5日星期四第5、6节</t>
  </si>
  <si>
    <t>前排就座率高</t>
  </si>
  <si>
    <t>汤锴琪</t>
  </si>
  <si>
    <t>实验楼315</t>
  </si>
  <si>
    <t>2026年3月6日星期五第1、2节</t>
  </si>
  <si>
    <t>很专注</t>
  </si>
  <si>
    <t>经济学院</t>
  </si>
  <si>
    <t>23国际商务（实验区）1班</t>
  </si>
  <si>
    <t>乐学楼403</t>
  </si>
  <si>
    <t>前排就座率良，大部分同学上课纪律好，少数同学交头接耳，一些同学缺勤</t>
  </si>
  <si>
    <t>许欣玥</t>
  </si>
  <si>
    <t>23经济学3班</t>
  </si>
  <si>
    <t>博学楼310</t>
  </si>
  <si>
    <t>前排落座率一般</t>
  </si>
  <si>
    <t>刘心玥</t>
  </si>
  <si>
    <t>博学楼104</t>
  </si>
  <si>
    <t>2026年3月6日星期五第5、6节</t>
  </si>
  <si>
    <t>考勤情况良好，前排上座率一般，抬头率较一般</t>
  </si>
  <si>
    <t>林煌</t>
  </si>
  <si>
    <t>财政税务学院（税务师学院）</t>
  </si>
  <si>
    <t>23税收学（中外联合培养项目）1班</t>
  </si>
  <si>
    <t>乐学楼701</t>
  </si>
  <si>
    <t>前排率高</t>
  </si>
  <si>
    <t>23资产评估1班</t>
  </si>
  <si>
    <t>乐学楼303</t>
  </si>
  <si>
    <t>2026年3月6日星期五第3、4节</t>
  </si>
  <si>
    <t>有几个穿拖鞋的 前排落座率较低</t>
  </si>
  <si>
    <t>大数据与人工智能学院</t>
  </si>
  <si>
    <t>23电子商务1班</t>
  </si>
  <si>
    <t>实验楼308</t>
  </si>
  <si>
    <t>2026年3月3日星期二第3、4节</t>
  </si>
  <si>
    <t>良好</t>
  </si>
  <si>
    <t>25计算机科学与技术（中外联合培养项目）1班</t>
  </si>
  <si>
    <t>博学楼301</t>
  </si>
  <si>
    <t>前排率不高</t>
  </si>
  <si>
    <t>地理与环境经济学院</t>
  </si>
  <si>
    <t>25自然地理与资源环境（专升本）1班</t>
  </si>
  <si>
    <t>乐学楼604</t>
  </si>
  <si>
    <t>2026年3月3日星期二第1、2节</t>
  </si>
  <si>
    <t>来的都比较早 出请情况较好 且都自觉在前排就坐</t>
  </si>
  <si>
    <t>吴浠瑜</t>
  </si>
  <si>
    <t>25自然地理与资源环境（专升本）2班</t>
  </si>
  <si>
    <t>博学楼309</t>
  </si>
  <si>
    <t>前排就座率低，出勤率高</t>
  </si>
  <si>
    <t>黄楚琦</t>
  </si>
  <si>
    <t>公共管理学院</t>
  </si>
  <si>
    <t>25行政管理（专升本）1班</t>
  </si>
  <si>
    <t>敏学楼701</t>
  </si>
  <si>
    <t>2026年3月2日星期一第5、6节</t>
  </si>
  <si>
    <t>都很专注</t>
  </si>
  <si>
    <t>23城市管理1班</t>
  </si>
  <si>
    <t>敏学楼703</t>
  </si>
  <si>
    <t>2026年3月4日星期三第5、6节</t>
  </si>
  <si>
    <t>有少量人迟到</t>
  </si>
  <si>
    <t>会计学院</t>
  </si>
  <si>
    <t>23财务管理1班</t>
  </si>
  <si>
    <t>博学楼107</t>
  </si>
  <si>
    <t>2026年3月5日星期四第9、10节</t>
  </si>
  <si>
    <t>前排就座率较低，上课纪律好</t>
  </si>
  <si>
    <t>25会计学（中外联合培养项目）1班</t>
  </si>
  <si>
    <t>乐学楼505</t>
  </si>
  <si>
    <t>前排就座率良好 抬头率良好</t>
  </si>
  <si>
    <t>金融学院</t>
  </si>
  <si>
    <t>23金融1班</t>
  </si>
  <si>
    <t>乐学楼506</t>
  </si>
  <si>
    <t>前排率一半 近上课几分钟才有较多人来上课 但出勤较好</t>
  </si>
  <si>
    <t>25金融学（中外联合培养项目）1班</t>
  </si>
  <si>
    <t>乐学楼402</t>
  </si>
  <si>
    <t>2026年3月5日星期四第3、4节</t>
  </si>
  <si>
    <t>前排就座率低，但未迟到，人都按时到场</t>
  </si>
  <si>
    <t>人文与传播学院（网络传播学院、出版学院）</t>
  </si>
  <si>
    <t>23汉语言文学（创意写作）1班</t>
  </si>
  <si>
    <t>就坐率高 认真度良好</t>
  </si>
  <si>
    <t>23网络与新媒体（全媒体实验区）1班</t>
  </si>
  <si>
    <t>2026年3月5日星期四第7、8节</t>
  </si>
  <si>
    <t>人到的很齐 前排基本也坐满了</t>
  </si>
  <si>
    <t>统计与数据科学学院</t>
  </si>
  <si>
    <t>23应用统计学2班</t>
  </si>
  <si>
    <t>博学楼206</t>
  </si>
  <si>
    <t>前排就坐率良</t>
  </si>
  <si>
    <t>25统计学（中外联合培养项目）1班</t>
  </si>
  <si>
    <t>2026年3月6日星期五第7、8节</t>
  </si>
  <si>
    <t>人来的挺齐的 玩手机的偏多</t>
  </si>
  <si>
    <t>外国语学院</t>
  </si>
  <si>
    <t>23商务英语1班</t>
  </si>
  <si>
    <t>2026年3月2日星期一第7、8节</t>
  </si>
  <si>
    <t>前排入座率低，较多人玩手机</t>
  </si>
  <si>
    <t>24商务英语2班</t>
  </si>
  <si>
    <t>实验楼710</t>
  </si>
  <si>
    <t>出勤率较高</t>
  </si>
  <si>
    <t>艺术与设计学院</t>
  </si>
  <si>
    <t>24数字媒体艺术1班</t>
  </si>
  <si>
    <t>实验楼408</t>
  </si>
  <si>
    <t>出勤率高 没有人迟到</t>
  </si>
  <si>
    <t>23视觉传达设计1班</t>
  </si>
  <si>
    <t>实验楼316</t>
  </si>
  <si>
    <t>课室安静，玩手机的人数较多</t>
  </si>
  <si>
    <t>体育学院</t>
  </si>
  <si>
    <t>25体能训练1班</t>
  </si>
  <si>
    <t>博学楼106</t>
  </si>
  <si>
    <t>前排就座率低 0人请假 10 人玩手机</t>
  </si>
  <si>
    <t>文化旅游学院</t>
  </si>
  <si>
    <t>23旅游管理1班</t>
  </si>
  <si>
    <t>整体良好，抬头率高，前排落座率良</t>
  </si>
  <si>
    <t>詹成琳</t>
  </si>
  <si>
    <t>国际商学院</t>
  </si>
  <si>
    <t>未在广州校区开课</t>
  </si>
  <si>
    <t>人力资源学院</t>
  </si>
  <si>
    <t>湾区产业影视学院</t>
  </si>
  <si>
    <t>大课堂迟到备注：</t>
  </si>
  <si>
    <t>无</t>
  </si>
  <si>
    <t>2026学年第二学期第一周学院迟到率汇总</t>
  </si>
  <si>
    <t>2026学年第二学期第一周学院出勤率汇总</t>
  </si>
  <si>
    <t>排名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</si>
</sst>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1" applyFont="0" applyAlignment="0">
      <alignment horizontal="center"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1" applyFont="1" applyAlignment="1">
      <alignment horizontal="center" vertical="center" wrapText="1"/>
    </xf>
    <xf numFmtId="0" fontId="3" fillId="0" borderId="1" xfId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样式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zoomScale="66" zoomScaleNormal="66" workbookViewId="0">
      <selection activeCell="N23" sqref="N23"/>
    </sheetView>
  </sheetViews>
  <sheetFormatPr defaultColWidth="9.26953125" defaultRowHeight="14" x14ac:dyDescent="0.25"/>
  <cols>
    <col min="1" max="1" width="46.81640625" style="8" customWidth="1"/>
    <col min="2" max="2" width="43.7265625" style="2" customWidth="1"/>
    <col min="3" max="3" width="11.36328125" style="2" customWidth="1"/>
    <col min="4" max="4" width="30.36328125" style="2" customWidth="1"/>
    <col min="5" max="5" width="14.1796875" style="2" customWidth="1"/>
    <col min="6" max="12" width="9.26953125" style="2"/>
    <col min="13" max="14" width="12.90625" style="2"/>
    <col min="15" max="15" width="75" style="2" customWidth="1"/>
    <col min="16" max="16" width="9.26953125" style="2"/>
  </cols>
  <sheetData>
    <row r="1" spans="1:16" s="7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7" customForma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pans="1:16" x14ac:dyDescent="0.25">
      <c r="A3" s="11" t="s">
        <v>17</v>
      </c>
      <c r="B3" s="5" t="s">
        <v>18</v>
      </c>
      <c r="C3" s="5" t="s">
        <v>19</v>
      </c>
      <c r="D3" s="5" t="s">
        <v>20</v>
      </c>
      <c r="E3" s="5">
        <v>0</v>
      </c>
      <c r="F3" s="5">
        <v>27</v>
      </c>
      <c r="G3" s="5">
        <v>27</v>
      </c>
      <c r="H3" s="5">
        <v>0</v>
      </c>
      <c r="I3" s="5">
        <v>2</v>
      </c>
      <c r="J3" s="5">
        <v>25</v>
      </c>
      <c r="K3" s="5">
        <v>0</v>
      </c>
      <c r="L3" s="4">
        <v>0</v>
      </c>
      <c r="M3" s="4">
        <f>G3/F3</f>
        <v>1</v>
      </c>
      <c r="N3" s="4">
        <f>(E3+I3+J3+K3)/G3</f>
        <v>1</v>
      </c>
      <c r="O3" s="5" t="s">
        <v>21</v>
      </c>
      <c r="P3" s="5" t="s">
        <v>22</v>
      </c>
    </row>
    <row r="4" spans="1:16" x14ac:dyDescent="0.25">
      <c r="A4" s="11"/>
      <c r="B4" s="5" t="s">
        <v>23</v>
      </c>
      <c r="C4" s="5" t="s">
        <v>24</v>
      </c>
      <c r="D4" s="5" t="s">
        <v>25</v>
      </c>
      <c r="E4" s="5">
        <v>0</v>
      </c>
      <c r="F4" s="5">
        <v>46</v>
      </c>
      <c r="G4" s="5">
        <v>46</v>
      </c>
      <c r="H4" s="5">
        <v>0</v>
      </c>
      <c r="I4" s="5">
        <v>0</v>
      </c>
      <c r="J4" s="5">
        <v>3</v>
      </c>
      <c r="K4" s="5">
        <v>0</v>
      </c>
      <c r="L4" s="4">
        <v>0</v>
      </c>
      <c r="M4" s="4">
        <f t="shared" ref="M4:M49" si="0">G4/F4</f>
        <v>1</v>
      </c>
      <c r="N4" s="6">
        <f t="shared" ref="N4:N49" si="1">(E4+I4+J4+K4)/G4</f>
        <v>6.5217391304347797E-2</v>
      </c>
      <c r="O4" s="5" t="s">
        <v>26</v>
      </c>
      <c r="P4" s="5" t="s">
        <v>27</v>
      </c>
    </row>
    <row r="5" spans="1:16" x14ac:dyDescent="0.25">
      <c r="A5" s="11"/>
      <c r="B5" s="5" t="s">
        <v>28</v>
      </c>
      <c r="C5" s="5" t="s">
        <v>29</v>
      </c>
      <c r="D5" s="5" t="s">
        <v>30</v>
      </c>
      <c r="E5" s="5">
        <v>0</v>
      </c>
      <c r="F5" s="5">
        <v>56</v>
      </c>
      <c r="G5" s="5">
        <v>56</v>
      </c>
      <c r="H5" s="5">
        <v>0</v>
      </c>
      <c r="I5" s="5">
        <v>2</v>
      </c>
      <c r="J5" s="5">
        <v>0</v>
      </c>
      <c r="K5" s="5">
        <v>0</v>
      </c>
      <c r="L5" s="4">
        <v>0</v>
      </c>
      <c r="M5" s="4">
        <f t="shared" si="0"/>
        <v>1</v>
      </c>
      <c r="N5" s="6">
        <f t="shared" si="1"/>
        <v>3.5714285714285698E-2</v>
      </c>
      <c r="O5" s="5" t="s">
        <v>31</v>
      </c>
      <c r="P5" s="5" t="s">
        <v>32</v>
      </c>
    </row>
    <row r="6" spans="1:16" x14ac:dyDescent="0.25">
      <c r="A6" s="11"/>
      <c r="B6" s="5" t="s">
        <v>33</v>
      </c>
      <c r="C6" s="5" t="s">
        <v>34</v>
      </c>
      <c r="D6" s="5" t="s">
        <v>35</v>
      </c>
      <c r="E6" s="5">
        <v>0</v>
      </c>
      <c r="F6" s="5">
        <v>30</v>
      </c>
      <c r="G6" s="5">
        <v>30</v>
      </c>
      <c r="H6" s="5">
        <v>0</v>
      </c>
      <c r="I6" s="5">
        <v>0</v>
      </c>
      <c r="J6" s="5">
        <v>5</v>
      </c>
      <c r="K6" s="5">
        <v>0</v>
      </c>
      <c r="L6" s="26">
        <v>0</v>
      </c>
      <c r="M6" s="4">
        <f t="shared" si="0"/>
        <v>1</v>
      </c>
      <c r="N6" s="6">
        <f t="shared" si="1"/>
        <v>0.16666666666666699</v>
      </c>
      <c r="O6" s="5" t="s">
        <v>36</v>
      </c>
      <c r="P6" s="5" t="s">
        <v>37</v>
      </c>
    </row>
    <row r="7" spans="1:16" x14ac:dyDescent="0.25">
      <c r="A7" s="11"/>
      <c r="B7" s="5" t="s">
        <v>38</v>
      </c>
      <c r="C7" s="5" t="s">
        <v>39</v>
      </c>
      <c r="D7" s="5" t="s">
        <v>35</v>
      </c>
      <c r="E7" s="5">
        <v>0</v>
      </c>
      <c r="F7" s="5">
        <v>33</v>
      </c>
      <c r="G7" s="5">
        <v>33</v>
      </c>
      <c r="H7" s="5">
        <v>0</v>
      </c>
      <c r="I7" s="5">
        <v>0</v>
      </c>
      <c r="J7" s="5">
        <v>0</v>
      </c>
      <c r="K7" s="5">
        <v>0</v>
      </c>
      <c r="L7" s="4">
        <v>0</v>
      </c>
      <c r="M7" s="4">
        <f t="shared" si="0"/>
        <v>1</v>
      </c>
      <c r="N7" s="4">
        <f t="shared" si="1"/>
        <v>0</v>
      </c>
      <c r="O7" s="5" t="s">
        <v>40</v>
      </c>
      <c r="P7" s="5" t="s">
        <v>41</v>
      </c>
    </row>
    <row r="8" spans="1:16" s="7" customFormat="1" x14ac:dyDescent="0.25">
      <c r="A8" s="11"/>
      <c r="B8" s="3" t="s">
        <v>42</v>
      </c>
      <c r="C8" s="3"/>
      <c r="D8" s="3"/>
      <c r="E8" s="3"/>
      <c r="F8" s="3"/>
      <c r="G8" s="3"/>
      <c r="H8" s="3"/>
      <c r="I8" s="3"/>
      <c r="J8" s="3"/>
      <c r="K8" s="3"/>
      <c r="L8" s="9">
        <v>0</v>
      </c>
      <c r="M8" s="9">
        <f>AVERAGE(M3:M7)</f>
        <v>1</v>
      </c>
      <c r="N8" s="9"/>
      <c r="O8" s="3"/>
      <c r="P8" s="3"/>
    </row>
    <row r="9" spans="1:16" x14ac:dyDescent="0.25">
      <c r="A9" s="11" t="s">
        <v>43</v>
      </c>
      <c r="B9" s="5" t="s">
        <v>44</v>
      </c>
      <c r="C9" s="5" t="s">
        <v>29</v>
      </c>
      <c r="D9" s="5" t="s">
        <v>45</v>
      </c>
      <c r="E9" s="5">
        <v>0</v>
      </c>
      <c r="F9" s="5">
        <v>54</v>
      </c>
      <c r="G9" s="5">
        <v>54</v>
      </c>
      <c r="H9" s="5">
        <v>0</v>
      </c>
      <c r="I9" s="5">
        <v>0</v>
      </c>
      <c r="J9" s="5">
        <v>0</v>
      </c>
      <c r="K9" s="5">
        <v>0</v>
      </c>
      <c r="L9" s="4">
        <v>0</v>
      </c>
      <c r="M9" s="4">
        <f t="shared" si="0"/>
        <v>1</v>
      </c>
      <c r="N9" s="4">
        <f t="shared" si="1"/>
        <v>0</v>
      </c>
      <c r="O9" s="5" t="s">
        <v>46</v>
      </c>
      <c r="P9" s="5" t="s">
        <v>47</v>
      </c>
    </row>
    <row r="10" spans="1:16" x14ac:dyDescent="0.25">
      <c r="A10" s="11"/>
      <c r="B10" s="5" t="s">
        <v>48</v>
      </c>
      <c r="C10" s="5" t="s">
        <v>49</v>
      </c>
      <c r="D10" s="5" t="s">
        <v>50</v>
      </c>
      <c r="E10" s="5">
        <v>0</v>
      </c>
      <c r="F10" s="5">
        <v>25</v>
      </c>
      <c r="G10" s="5">
        <v>25</v>
      </c>
      <c r="H10" s="5">
        <v>0</v>
      </c>
      <c r="I10" s="5">
        <v>0</v>
      </c>
      <c r="J10" s="5">
        <v>0</v>
      </c>
      <c r="K10" s="5">
        <v>0</v>
      </c>
      <c r="L10" s="26">
        <v>0</v>
      </c>
      <c r="M10" s="4">
        <f t="shared" si="0"/>
        <v>1</v>
      </c>
      <c r="N10" s="4">
        <f t="shared" si="1"/>
        <v>0</v>
      </c>
      <c r="O10" s="5" t="s">
        <v>51</v>
      </c>
      <c r="P10" s="5" t="s">
        <v>52</v>
      </c>
    </row>
    <row r="11" spans="1:16" x14ac:dyDescent="0.25">
      <c r="A11" s="11"/>
      <c r="B11" s="5" t="s">
        <v>48</v>
      </c>
      <c r="C11" s="5" t="s">
        <v>53</v>
      </c>
      <c r="D11" s="5" t="s">
        <v>54</v>
      </c>
      <c r="E11" s="5">
        <v>0</v>
      </c>
      <c r="F11" s="5">
        <v>32</v>
      </c>
      <c r="G11" s="5">
        <v>32</v>
      </c>
      <c r="H11" s="5">
        <v>0</v>
      </c>
      <c r="I11" s="5">
        <v>0</v>
      </c>
      <c r="J11" s="5">
        <v>0</v>
      </c>
      <c r="K11" s="5">
        <v>0</v>
      </c>
      <c r="L11" s="4">
        <v>0</v>
      </c>
      <c r="M11" s="4">
        <f t="shared" si="0"/>
        <v>1</v>
      </c>
      <c r="N11" s="4">
        <f t="shared" si="1"/>
        <v>0</v>
      </c>
      <c r="O11" s="5" t="s">
        <v>55</v>
      </c>
      <c r="P11" s="5" t="s">
        <v>41</v>
      </c>
    </row>
    <row r="12" spans="1:16" s="7" customFormat="1" x14ac:dyDescent="0.25">
      <c r="A12" s="11"/>
      <c r="B12" s="3" t="s">
        <v>42</v>
      </c>
      <c r="C12" s="3"/>
      <c r="D12" s="3"/>
      <c r="E12" s="3"/>
      <c r="F12" s="3"/>
      <c r="G12" s="3"/>
      <c r="H12" s="3"/>
      <c r="I12" s="3"/>
      <c r="J12" s="3"/>
      <c r="K12" s="3"/>
      <c r="L12" s="9">
        <v>0</v>
      </c>
      <c r="M12" s="9">
        <f>AVERAGE(M9:M11)</f>
        <v>1</v>
      </c>
      <c r="N12" s="10"/>
      <c r="O12" s="3"/>
      <c r="P12" s="3"/>
    </row>
    <row r="13" spans="1:16" x14ac:dyDescent="0.25">
      <c r="A13" s="11" t="s">
        <v>56</v>
      </c>
      <c r="B13" s="5" t="s">
        <v>57</v>
      </c>
      <c r="C13" s="5" t="s">
        <v>58</v>
      </c>
      <c r="D13" s="5" t="s">
        <v>25</v>
      </c>
      <c r="E13" s="5">
        <v>0</v>
      </c>
      <c r="F13" s="5">
        <v>41</v>
      </c>
      <c r="G13" s="5">
        <v>33</v>
      </c>
      <c r="H13" s="5">
        <v>0</v>
      </c>
      <c r="I13" s="5">
        <v>0</v>
      </c>
      <c r="J13" s="5">
        <v>1</v>
      </c>
      <c r="K13" s="5">
        <v>2</v>
      </c>
      <c r="L13" s="4">
        <v>0</v>
      </c>
      <c r="M13" s="6">
        <f t="shared" si="0"/>
        <v>0.80487804878048796</v>
      </c>
      <c r="N13" s="6">
        <f t="shared" si="1"/>
        <v>9.0909090909090898E-2</v>
      </c>
      <c r="O13" s="5" t="s">
        <v>59</v>
      </c>
      <c r="P13" s="5" t="s">
        <v>60</v>
      </c>
    </row>
    <row r="14" spans="1:16" x14ac:dyDescent="0.25">
      <c r="A14" s="11"/>
      <c r="B14" s="5" t="s">
        <v>61</v>
      </c>
      <c r="C14" s="5" t="s">
        <v>62</v>
      </c>
      <c r="D14" s="5" t="s">
        <v>45</v>
      </c>
      <c r="E14" s="5">
        <v>0</v>
      </c>
      <c r="F14" s="5">
        <v>27</v>
      </c>
      <c r="G14" s="5">
        <v>27</v>
      </c>
      <c r="H14" s="5">
        <v>0</v>
      </c>
      <c r="I14" s="5">
        <v>0</v>
      </c>
      <c r="J14" s="5">
        <v>0</v>
      </c>
      <c r="K14" s="5">
        <v>0</v>
      </c>
      <c r="L14" s="26">
        <v>0</v>
      </c>
      <c r="M14" s="4">
        <f t="shared" si="0"/>
        <v>1</v>
      </c>
      <c r="N14" s="4">
        <f t="shared" si="1"/>
        <v>0</v>
      </c>
      <c r="O14" s="5" t="s">
        <v>63</v>
      </c>
      <c r="P14" s="5" t="s">
        <v>64</v>
      </c>
    </row>
    <row r="15" spans="1:16" x14ac:dyDescent="0.25">
      <c r="A15" s="11"/>
      <c r="B15" s="5" t="s">
        <v>57</v>
      </c>
      <c r="C15" s="5" t="s">
        <v>65</v>
      </c>
      <c r="D15" s="5" t="s">
        <v>66</v>
      </c>
      <c r="E15" s="5">
        <v>0</v>
      </c>
      <c r="F15" s="5">
        <v>32</v>
      </c>
      <c r="G15" s="5">
        <v>32</v>
      </c>
      <c r="H15" s="5">
        <v>0</v>
      </c>
      <c r="I15" s="5">
        <v>0</v>
      </c>
      <c r="J15" s="5">
        <v>2</v>
      </c>
      <c r="K15" s="5">
        <v>0</v>
      </c>
      <c r="L15" s="4">
        <v>0</v>
      </c>
      <c r="M15" s="4">
        <f t="shared" si="0"/>
        <v>1</v>
      </c>
      <c r="N15" s="6">
        <f t="shared" si="1"/>
        <v>6.25E-2</v>
      </c>
      <c r="O15" s="5" t="s">
        <v>67</v>
      </c>
      <c r="P15" s="5" t="s">
        <v>68</v>
      </c>
    </row>
    <row r="16" spans="1:16" s="7" customFormat="1" x14ac:dyDescent="0.25">
      <c r="A16" s="11"/>
      <c r="B16" s="3" t="s">
        <v>42</v>
      </c>
      <c r="C16" s="3"/>
      <c r="D16" s="3"/>
      <c r="E16" s="3"/>
      <c r="F16" s="3"/>
      <c r="G16" s="3"/>
      <c r="H16" s="3"/>
      <c r="I16" s="3"/>
      <c r="J16" s="3"/>
      <c r="K16" s="3"/>
      <c r="L16" s="9">
        <v>0</v>
      </c>
      <c r="M16" s="10">
        <f>AVERAGE(M13:M15)</f>
        <v>0.93495934959349603</v>
      </c>
      <c r="N16" s="10"/>
      <c r="O16" s="3"/>
      <c r="P16" s="3"/>
    </row>
    <row r="17" spans="1:16" x14ac:dyDescent="0.25">
      <c r="A17" s="11" t="s">
        <v>69</v>
      </c>
      <c r="B17" s="5" t="s">
        <v>70</v>
      </c>
      <c r="C17" s="5" t="s">
        <v>71</v>
      </c>
      <c r="D17" s="5" t="s">
        <v>50</v>
      </c>
      <c r="E17" s="5">
        <v>0</v>
      </c>
      <c r="F17" s="5">
        <v>32</v>
      </c>
      <c r="G17" s="5">
        <v>32</v>
      </c>
      <c r="H17" s="5">
        <v>0</v>
      </c>
      <c r="I17" s="5">
        <v>0</v>
      </c>
      <c r="J17" s="5">
        <v>0</v>
      </c>
      <c r="K17" s="5">
        <v>0</v>
      </c>
      <c r="L17" s="4">
        <v>0</v>
      </c>
      <c r="M17" s="4">
        <f t="shared" si="0"/>
        <v>1</v>
      </c>
      <c r="N17" s="4">
        <f t="shared" si="1"/>
        <v>0</v>
      </c>
      <c r="O17" s="5" t="s">
        <v>72</v>
      </c>
      <c r="P17" s="5" t="s">
        <v>47</v>
      </c>
    </row>
    <row r="18" spans="1:16" x14ac:dyDescent="0.25">
      <c r="A18" s="11"/>
      <c r="B18" s="5" t="s">
        <v>73</v>
      </c>
      <c r="C18" s="5" t="s">
        <v>74</v>
      </c>
      <c r="D18" s="5" t="s">
        <v>75</v>
      </c>
      <c r="E18" s="5">
        <v>0</v>
      </c>
      <c r="F18" s="5">
        <v>32</v>
      </c>
      <c r="G18" s="5">
        <v>32</v>
      </c>
      <c r="H18" s="5">
        <v>0</v>
      </c>
      <c r="I18" s="5">
        <v>0</v>
      </c>
      <c r="J18" s="5">
        <v>1</v>
      </c>
      <c r="K18" s="5">
        <v>2</v>
      </c>
      <c r="L18" s="26">
        <v>0</v>
      </c>
      <c r="M18" s="4">
        <f t="shared" si="0"/>
        <v>1</v>
      </c>
      <c r="N18" s="6">
        <f t="shared" si="1"/>
        <v>9.375E-2</v>
      </c>
      <c r="O18" s="5" t="s">
        <v>76</v>
      </c>
      <c r="P18" s="5" t="s">
        <v>32</v>
      </c>
    </row>
    <row r="19" spans="1:16" s="7" customFormat="1" x14ac:dyDescent="0.25">
      <c r="A19" s="11"/>
      <c r="B19" s="3" t="s">
        <v>42</v>
      </c>
      <c r="C19" s="3"/>
      <c r="D19" s="3"/>
      <c r="E19" s="3"/>
      <c r="F19" s="3"/>
      <c r="G19" s="3"/>
      <c r="H19" s="3"/>
      <c r="I19" s="3"/>
      <c r="J19" s="3"/>
      <c r="K19" s="3"/>
      <c r="L19" s="9">
        <v>0</v>
      </c>
      <c r="M19" s="9">
        <v>1</v>
      </c>
      <c r="N19" s="10"/>
      <c r="O19" s="3"/>
      <c r="P19" s="3"/>
    </row>
    <row r="20" spans="1:16" x14ac:dyDescent="0.25">
      <c r="A20" s="11" t="s">
        <v>77</v>
      </c>
      <c r="B20" s="5" t="s">
        <v>78</v>
      </c>
      <c r="C20" s="5" t="s">
        <v>79</v>
      </c>
      <c r="D20" s="5" t="s">
        <v>80</v>
      </c>
      <c r="E20" s="5">
        <v>0</v>
      </c>
      <c r="F20" s="5">
        <v>34</v>
      </c>
      <c r="G20" s="5">
        <v>31</v>
      </c>
      <c r="H20" s="5">
        <v>0</v>
      </c>
      <c r="I20" s="5">
        <v>0</v>
      </c>
      <c r="J20" s="5">
        <v>0</v>
      </c>
      <c r="K20" s="5">
        <v>0</v>
      </c>
      <c r="L20" s="4">
        <v>0</v>
      </c>
      <c r="M20" s="6">
        <f t="shared" si="0"/>
        <v>0.91176470588235303</v>
      </c>
      <c r="N20" s="4">
        <f t="shared" si="1"/>
        <v>0</v>
      </c>
      <c r="O20" s="5" t="s">
        <v>81</v>
      </c>
      <c r="P20" s="5" t="s">
        <v>64</v>
      </c>
    </row>
    <row r="21" spans="1:16" x14ac:dyDescent="0.25">
      <c r="A21" s="11"/>
      <c r="B21" s="5" t="s">
        <v>82</v>
      </c>
      <c r="C21" s="5" t="s">
        <v>83</v>
      </c>
      <c r="D21" s="5" t="s">
        <v>75</v>
      </c>
      <c r="E21" s="5">
        <v>0</v>
      </c>
      <c r="F21" s="5">
        <v>31</v>
      </c>
      <c r="G21" s="5">
        <v>31</v>
      </c>
      <c r="H21" s="5">
        <v>0</v>
      </c>
      <c r="I21" s="5">
        <v>0</v>
      </c>
      <c r="J21" s="5">
        <v>0</v>
      </c>
      <c r="K21" s="5">
        <v>0</v>
      </c>
      <c r="L21" s="26">
        <v>0</v>
      </c>
      <c r="M21" s="6">
        <f t="shared" si="0"/>
        <v>1</v>
      </c>
      <c r="N21" s="4">
        <f t="shared" si="1"/>
        <v>0</v>
      </c>
      <c r="O21" s="5" t="s">
        <v>84</v>
      </c>
      <c r="P21" s="5" t="s">
        <v>47</v>
      </c>
    </row>
    <row r="22" spans="1:16" s="7" customFormat="1" x14ac:dyDescent="0.25">
      <c r="A22" s="11"/>
      <c r="B22" s="3" t="s">
        <v>42</v>
      </c>
      <c r="C22" s="3"/>
      <c r="D22" s="3"/>
      <c r="E22" s="3"/>
      <c r="F22" s="3"/>
      <c r="G22" s="3"/>
      <c r="H22" s="3"/>
      <c r="I22" s="3"/>
      <c r="J22" s="3"/>
      <c r="K22" s="3"/>
      <c r="L22" s="9">
        <v>0</v>
      </c>
      <c r="M22" s="10">
        <f>AVERAGE(M20:M21)</f>
        <v>0.95588235294117596</v>
      </c>
      <c r="N22" s="10"/>
      <c r="O22" s="3"/>
      <c r="P22" s="3"/>
    </row>
    <row r="23" spans="1:16" x14ac:dyDescent="0.25">
      <c r="A23" s="11" t="s">
        <v>85</v>
      </c>
      <c r="B23" s="5" t="s">
        <v>86</v>
      </c>
      <c r="C23" s="5" t="s">
        <v>87</v>
      </c>
      <c r="D23" s="5" t="s">
        <v>88</v>
      </c>
      <c r="E23" s="5">
        <v>0</v>
      </c>
      <c r="F23" s="5">
        <v>31</v>
      </c>
      <c r="G23" s="5">
        <v>29</v>
      </c>
      <c r="H23" s="5">
        <v>1</v>
      </c>
      <c r="I23" s="5">
        <v>0</v>
      </c>
      <c r="J23" s="5">
        <v>1</v>
      </c>
      <c r="K23" s="5">
        <v>0</v>
      </c>
      <c r="L23" s="4">
        <v>0</v>
      </c>
      <c r="M23" s="6">
        <f t="shared" si="0"/>
        <v>0.93548387096774199</v>
      </c>
      <c r="N23" s="6">
        <f t="shared" si="1"/>
        <v>3.4482758620689703E-2</v>
      </c>
      <c r="O23" s="5" t="s">
        <v>89</v>
      </c>
      <c r="P23" s="5" t="s">
        <v>90</v>
      </c>
    </row>
    <row r="24" spans="1:16" x14ac:dyDescent="0.25">
      <c r="A24" s="11"/>
      <c r="B24" s="5" t="s">
        <v>91</v>
      </c>
      <c r="C24" s="5" t="s">
        <v>92</v>
      </c>
      <c r="D24" s="5" t="s">
        <v>88</v>
      </c>
      <c r="E24" s="5">
        <v>0</v>
      </c>
      <c r="F24" s="5">
        <v>31</v>
      </c>
      <c r="G24" s="5">
        <v>31</v>
      </c>
      <c r="H24" s="5">
        <v>0</v>
      </c>
      <c r="I24" s="5">
        <v>0</v>
      </c>
      <c r="J24" s="5">
        <v>0</v>
      </c>
      <c r="K24" s="5">
        <v>0</v>
      </c>
      <c r="L24" s="26">
        <v>0</v>
      </c>
      <c r="M24" s="6">
        <f t="shared" si="0"/>
        <v>1</v>
      </c>
      <c r="N24" s="4">
        <f t="shared" si="1"/>
        <v>0</v>
      </c>
      <c r="O24" s="5" t="s">
        <v>93</v>
      </c>
      <c r="P24" s="5" t="s">
        <v>94</v>
      </c>
    </row>
    <row r="25" spans="1:16" s="7" customFormat="1" x14ac:dyDescent="0.25">
      <c r="A25" s="11"/>
      <c r="B25" s="3" t="s">
        <v>42</v>
      </c>
      <c r="C25" s="3"/>
      <c r="D25" s="3"/>
      <c r="E25" s="3"/>
      <c r="F25" s="3"/>
      <c r="G25" s="3"/>
      <c r="H25" s="3"/>
      <c r="I25" s="3"/>
      <c r="J25" s="3"/>
      <c r="K25" s="3"/>
      <c r="L25" s="9">
        <v>0</v>
      </c>
      <c r="M25" s="10">
        <f>AVERAGE(M23:M24)</f>
        <v>0.967741935483871</v>
      </c>
      <c r="N25" s="10"/>
      <c r="O25" s="3"/>
      <c r="P25" s="3"/>
    </row>
    <row r="26" spans="1:16" x14ac:dyDescent="0.25">
      <c r="A26" s="11" t="s">
        <v>95</v>
      </c>
      <c r="B26" s="5" t="s">
        <v>96</v>
      </c>
      <c r="C26" s="5" t="s">
        <v>97</v>
      </c>
      <c r="D26" s="5" t="s">
        <v>98</v>
      </c>
      <c r="E26" s="5">
        <v>0</v>
      </c>
      <c r="F26" s="5">
        <v>22</v>
      </c>
      <c r="G26" s="5">
        <v>22</v>
      </c>
      <c r="H26" s="5">
        <v>0</v>
      </c>
      <c r="I26" s="5">
        <v>0</v>
      </c>
      <c r="J26" s="5">
        <v>0</v>
      </c>
      <c r="K26" s="5">
        <v>0</v>
      </c>
      <c r="L26" s="4">
        <v>0</v>
      </c>
      <c r="M26" s="4">
        <f t="shared" si="0"/>
        <v>1</v>
      </c>
      <c r="N26" s="4">
        <f t="shared" si="1"/>
        <v>0</v>
      </c>
      <c r="O26" s="5" t="s">
        <v>99</v>
      </c>
      <c r="P26" s="5" t="s">
        <v>41</v>
      </c>
    </row>
    <row r="27" spans="1:16" x14ac:dyDescent="0.25">
      <c r="A27" s="11"/>
      <c r="B27" s="5" t="s">
        <v>100</v>
      </c>
      <c r="C27" s="5" t="s">
        <v>101</v>
      </c>
      <c r="D27" s="5" t="s">
        <v>102</v>
      </c>
      <c r="E27" s="5">
        <v>0</v>
      </c>
      <c r="F27" s="5">
        <v>34</v>
      </c>
      <c r="G27" s="5">
        <v>34</v>
      </c>
      <c r="H27" s="5">
        <v>0</v>
      </c>
      <c r="I27" s="5">
        <v>0</v>
      </c>
      <c r="J27" s="5">
        <v>3</v>
      </c>
      <c r="K27" s="5">
        <v>0</v>
      </c>
      <c r="L27" s="26">
        <v>0</v>
      </c>
      <c r="M27" s="4">
        <f t="shared" si="0"/>
        <v>1</v>
      </c>
      <c r="N27" s="6">
        <f t="shared" si="1"/>
        <v>8.8235294117647106E-2</v>
      </c>
      <c r="O27" s="5" t="s">
        <v>103</v>
      </c>
      <c r="P27" s="5" t="s">
        <v>32</v>
      </c>
    </row>
    <row r="28" spans="1:16" s="7" customFormat="1" x14ac:dyDescent="0.25">
      <c r="A28" s="11"/>
      <c r="B28" s="3" t="s">
        <v>42</v>
      </c>
      <c r="C28" s="3"/>
      <c r="D28" s="3"/>
      <c r="E28" s="3"/>
      <c r="F28" s="3"/>
      <c r="G28" s="3"/>
      <c r="H28" s="3"/>
      <c r="I28" s="3"/>
      <c r="J28" s="3"/>
      <c r="K28" s="3"/>
      <c r="L28" s="9">
        <v>0</v>
      </c>
      <c r="M28" s="9">
        <v>1</v>
      </c>
      <c r="N28" s="10"/>
      <c r="O28" s="3"/>
      <c r="P28" s="3"/>
    </row>
    <row r="29" spans="1:16" x14ac:dyDescent="0.25">
      <c r="A29" s="11" t="s">
        <v>104</v>
      </c>
      <c r="B29" s="5" t="s">
        <v>105</v>
      </c>
      <c r="C29" s="5" t="s">
        <v>106</v>
      </c>
      <c r="D29" s="5" t="s">
        <v>107</v>
      </c>
      <c r="E29" s="5">
        <v>0</v>
      </c>
      <c r="F29" s="5">
        <v>33</v>
      </c>
      <c r="G29" s="5">
        <v>30</v>
      </c>
      <c r="H29" s="5">
        <v>0</v>
      </c>
      <c r="I29" s="5">
        <v>0</v>
      </c>
      <c r="J29" s="5">
        <v>1</v>
      </c>
      <c r="K29" s="5">
        <v>0</v>
      </c>
      <c r="L29" s="4">
        <v>0</v>
      </c>
      <c r="M29" s="6">
        <f t="shared" si="0"/>
        <v>0.90909090909090895</v>
      </c>
      <c r="N29" s="6">
        <f t="shared" si="1"/>
        <v>3.3333333333333298E-2</v>
      </c>
      <c r="O29" s="5" t="s">
        <v>108</v>
      </c>
      <c r="P29" s="5" t="s">
        <v>60</v>
      </c>
    </row>
    <row r="30" spans="1:16" x14ac:dyDescent="0.25">
      <c r="A30" s="11"/>
      <c r="B30" s="5" t="s">
        <v>109</v>
      </c>
      <c r="C30" s="5" t="s">
        <v>110</v>
      </c>
      <c r="D30" s="5" t="s">
        <v>54</v>
      </c>
      <c r="E30" s="5">
        <v>0</v>
      </c>
      <c r="F30" s="5">
        <v>42</v>
      </c>
      <c r="G30" s="5">
        <v>42</v>
      </c>
      <c r="H30" s="5">
        <v>0</v>
      </c>
      <c r="I30" s="5">
        <v>0</v>
      </c>
      <c r="J30" s="5">
        <v>0</v>
      </c>
      <c r="K30" s="5">
        <v>0</v>
      </c>
      <c r="L30" s="26">
        <v>0</v>
      </c>
      <c r="M30" s="4">
        <f t="shared" si="0"/>
        <v>1</v>
      </c>
      <c r="N30" s="4">
        <f t="shared" si="1"/>
        <v>0</v>
      </c>
      <c r="O30" s="5" t="s">
        <v>111</v>
      </c>
      <c r="P30" s="5" t="s">
        <v>52</v>
      </c>
    </row>
    <row r="31" spans="1:16" s="7" customFormat="1" x14ac:dyDescent="0.25">
      <c r="A31" s="11"/>
      <c r="B31" s="3" t="s">
        <v>42</v>
      </c>
      <c r="C31" s="3"/>
      <c r="D31" s="3"/>
      <c r="E31" s="3"/>
      <c r="F31" s="3"/>
      <c r="G31" s="3"/>
      <c r="H31" s="3"/>
      <c r="I31" s="3"/>
      <c r="J31" s="3"/>
      <c r="K31" s="3"/>
      <c r="L31" s="9">
        <v>0</v>
      </c>
      <c r="M31" s="10">
        <f>AVERAGE(M29:M30)</f>
        <v>0.95454545454545503</v>
      </c>
      <c r="N31" s="10"/>
      <c r="O31" s="3"/>
      <c r="P31" s="3"/>
    </row>
    <row r="32" spans="1:16" x14ac:dyDescent="0.25">
      <c r="A32" s="11" t="s">
        <v>112</v>
      </c>
      <c r="B32" s="5" t="s">
        <v>113</v>
      </c>
      <c r="C32" s="5" t="s">
        <v>114</v>
      </c>
      <c r="D32" s="5" t="s">
        <v>80</v>
      </c>
      <c r="E32" s="5">
        <v>0</v>
      </c>
      <c r="F32" s="5">
        <v>42</v>
      </c>
      <c r="G32" s="5">
        <v>39</v>
      </c>
      <c r="H32" s="5">
        <v>0</v>
      </c>
      <c r="I32" s="5">
        <v>1</v>
      </c>
      <c r="J32" s="5">
        <v>1</v>
      </c>
      <c r="K32" s="5">
        <v>0</v>
      </c>
      <c r="L32" s="4">
        <v>0</v>
      </c>
      <c r="M32" s="6">
        <f t="shared" si="0"/>
        <v>0.92857142857142905</v>
      </c>
      <c r="N32" s="6">
        <f t="shared" si="1"/>
        <v>5.1282051282051301E-2</v>
      </c>
      <c r="O32" s="5" t="s">
        <v>115</v>
      </c>
      <c r="P32" s="5" t="s">
        <v>90</v>
      </c>
    </row>
    <row r="33" spans="1:16" x14ac:dyDescent="0.25">
      <c r="A33" s="11"/>
      <c r="B33" s="5" t="s">
        <v>116</v>
      </c>
      <c r="C33" s="5" t="s">
        <v>117</v>
      </c>
      <c r="D33" s="5" t="s">
        <v>118</v>
      </c>
      <c r="E33" s="5">
        <v>0</v>
      </c>
      <c r="F33" s="5">
        <v>16</v>
      </c>
      <c r="G33" s="5">
        <v>16</v>
      </c>
      <c r="H33" s="5">
        <v>0</v>
      </c>
      <c r="I33" s="5">
        <v>0</v>
      </c>
      <c r="J33" s="5">
        <v>3</v>
      </c>
      <c r="K33" s="5">
        <v>0</v>
      </c>
      <c r="L33" s="26">
        <v>0</v>
      </c>
      <c r="M33" s="6">
        <f t="shared" si="0"/>
        <v>1</v>
      </c>
      <c r="N33" s="6">
        <f t="shared" si="1"/>
        <v>0.1875</v>
      </c>
      <c r="O33" s="5" t="s">
        <v>119</v>
      </c>
      <c r="P33" s="5" t="s">
        <v>27</v>
      </c>
    </row>
    <row r="34" spans="1:16" s="7" customFormat="1" x14ac:dyDescent="0.25">
      <c r="A34" s="11"/>
      <c r="B34" s="3" t="s">
        <v>42</v>
      </c>
      <c r="C34" s="3"/>
      <c r="D34" s="3"/>
      <c r="E34" s="3"/>
      <c r="F34" s="3"/>
      <c r="G34" s="3"/>
      <c r="H34" s="3"/>
      <c r="I34" s="3"/>
      <c r="J34" s="3"/>
      <c r="K34" s="3"/>
      <c r="L34" s="9">
        <v>0</v>
      </c>
      <c r="M34" s="10">
        <f>AVERAGE(M32:M33)</f>
        <v>0.96428571428571397</v>
      </c>
      <c r="N34" s="10"/>
      <c r="O34" s="3"/>
      <c r="P34" s="3"/>
    </row>
    <row r="35" spans="1:16" x14ac:dyDescent="0.25">
      <c r="A35" s="11" t="s">
        <v>120</v>
      </c>
      <c r="B35" s="5" t="s">
        <v>121</v>
      </c>
      <c r="C35" s="5" t="s">
        <v>34</v>
      </c>
      <c r="D35" s="5" t="s">
        <v>98</v>
      </c>
      <c r="E35" s="5">
        <v>0</v>
      </c>
      <c r="F35" s="5">
        <v>68</v>
      </c>
      <c r="G35" s="5">
        <v>68</v>
      </c>
      <c r="H35" s="5">
        <v>0</v>
      </c>
      <c r="I35" s="5">
        <v>0</v>
      </c>
      <c r="J35" s="5">
        <v>0</v>
      </c>
      <c r="K35" s="5">
        <v>0</v>
      </c>
      <c r="L35" s="4">
        <v>0</v>
      </c>
      <c r="M35" s="4">
        <f t="shared" si="0"/>
        <v>1</v>
      </c>
      <c r="N35" s="4">
        <f t="shared" si="1"/>
        <v>0</v>
      </c>
      <c r="O35" s="5" t="s">
        <v>122</v>
      </c>
      <c r="P35" s="5" t="s">
        <v>52</v>
      </c>
    </row>
    <row r="36" spans="1:16" x14ac:dyDescent="0.25">
      <c r="A36" s="11"/>
      <c r="B36" s="5" t="s">
        <v>123</v>
      </c>
      <c r="C36" s="5" t="s">
        <v>74</v>
      </c>
      <c r="D36" s="5" t="s">
        <v>124</v>
      </c>
      <c r="E36" s="5">
        <v>0</v>
      </c>
      <c r="F36" s="5">
        <v>38</v>
      </c>
      <c r="G36" s="5">
        <v>38</v>
      </c>
      <c r="H36" s="5">
        <v>0</v>
      </c>
      <c r="I36" s="5">
        <v>0</v>
      </c>
      <c r="J36" s="5">
        <v>5</v>
      </c>
      <c r="K36" s="5">
        <v>0</v>
      </c>
      <c r="L36" s="26">
        <v>0</v>
      </c>
      <c r="M36" s="4">
        <f t="shared" si="0"/>
        <v>1</v>
      </c>
      <c r="N36" s="6">
        <f t="shared" si="1"/>
        <v>0.13157894736842099</v>
      </c>
      <c r="O36" s="5" t="s">
        <v>125</v>
      </c>
      <c r="P36" s="5" t="s">
        <v>32</v>
      </c>
    </row>
    <row r="37" spans="1:16" s="7" customFormat="1" x14ac:dyDescent="0.25">
      <c r="A37" s="11"/>
      <c r="B37" s="3" t="s">
        <v>42</v>
      </c>
      <c r="C37" s="3"/>
      <c r="D37" s="3"/>
      <c r="E37" s="3"/>
      <c r="F37" s="3"/>
      <c r="G37" s="3"/>
      <c r="H37" s="3"/>
      <c r="I37" s="3"/>
      <c r="J37" s="3"/>
      <c r="K37" s="3"/>
      <c r="L37" s="9">
        <v>0</v>
      </c>
      <c r="M37" s="9">
        <v>1</v>
      </c>
      <c r="N37" s="10"/>
      <c r="O37" s="3"/>
      <c r="P37" s="3"/>
    </row>
    <row r="38" spans="1:16" x14ac:dyDescent="0.25">
      <c r="A38" s="11" t="s">
        <v>126</v>
      </c>
      <c r="B38" s="5" t="s">
        <v>127</v>
      </c>
      <c r="C38" s="5" t="s">
        <v>128</v>
      </c>
      <c r="D38" s="5" t="s">
        <v>118</v>
      </c>
      <c r="E38" s="5">
        <v>0</v>
      </c>
      <c r="F38" s="5">
        <v>45</v>
      </c>
      <c r="G38" s="5">
        <v>45</v>
      </c>
      <c r="H38" s="5">
        <v>0</v>
      </c>
      <c r="I38" s="5">
        <v>0</v>
      </c>
      <c r="J38" s="5">
        <v>0</v>
      </c>
      <c r="K38" s="5">
        <v>0</v>
      </c>
      <c r="L38" s="4">
        <v>0</v>
      </c>
      <c r="M38" s="4">
        <f t="shared" si="0"/>
        <v>1</v>
      </c>
      <c r="N38" s="4">
        <f t="shared" si="1"/>
        <v>0</v>
      </c>
      <c r="O38" s="5" t="s">
        <v>129</v>
      </c>
      <c r="P38" s="5" t="s">
        <v>64</v>
      </c>
    </row>
    <row r="39" spans="1:16" x14ac:dyDescent="0.25">
      <c r="A39" s="11"/>
      <c r="B39" s="5" t="s">
        <v>130</v>
      </c>
      <c r="C39" s="5" t="s">
        <v>117</v>
      </c>
      <c r="D39" s="5" t="s">
        <v>131</v>
      </c>
      <c r="E39" s="5">
        <v>0</v>
      </c>
      <c r="F39" s="5">
        <v>38</v>
      </c>
      <c r="G39" s="5">
        <v>38</v>
      </c>
      <c r="H39" s="5">
        <v>0</v>
      </c>
      <c r="I39" s="5">
        <v>0</v>
      </c>
      <c r="J39" s="5">
        <v>3</v>
      </c>
      <c r="K39" s="5">
        <v>2</v>
      </c>
      <c r="L39" s="26">
        <v>0</v>
      </c>
      <c r="M39" s="4">
        <f t="shared" si="0"/>
        <v>1</v>
      </c>
      <c r="N39" s="6">
        <f t="shared" si="1"/>
        <v>0.13157894736842099</v>
      </c>
      <c r="O39" s="5" t="s">
        <v>132</v>
      </c>
      <c r="P39" s="5" t="s">
        <v>32</v>
      </c>
    </row>
    <row r="40" spans="1:16" s="7" customFormat="1" x14ac:dyDescent="0.25">
      <c r="A40" s="11"/>
      <c r="B40" s="3" t="s">
        <v>42</v>
      </c>
      <c r="C40" s="3"/>
      <c r="D40" s="3"/>
      <c r="E40" s="3"/>
      <c r="F40" s="3"/>
      <c r="G40" s="3"/>
      <c r="H40" s="3"/>
      <c r="I40" s="3"/>
      <c r="J40" s="3"/>
      <c r="K40" s="3"/>
      <c r="L40" s="9">
        <v>0</v>
      </c>
      <c r="M40" s="9">
        <v>1</v>
      </c>
      <c r="N40" s="10"/>
      <c r="O40" s="3"/>
      <c r="P40" s="3"/>
    </row>
    <row r="41" spans="1:16" x14ac:dyDescent="0.25">
      <c r="A41" s="11" t="s">
        <v>133</v>
      </c>
      <c r="B41" s="5" t="s">
        <v>134</v>
      </c>
      <c r="C41" s="5" t="s">
        <v>114</v>
      </c>
      <c r="D41" s="5" t="s">
        <v>135</v>
      </c>
      <c r="E41" s="5">
        <v>0</v>
      </c>
      <c r="F41" s="5">
        <v>26</v>
      </c>
      <c r="G41" s="5">
        <v>26</v>
      </c>
      <c r="H41" s="5">
        <v>0</v>
      </c>
      <c r="I41" s="5">
        <v>0</v>
      </c>
      <c r="J41" s="5">
        <v>25</v>
      </c>
      <c r="K41" s="5">
        <v>0</v>
      </c>
      <c r="L41" s="4">
        <v>0</v>
      </c>
      <c r="M41" s="4">
        <f t="shared" si="0"/>
        <v>1</v>
      </c>
      <c r="N41" s="6">
        <f t="shared" si="1"/>
        <v>0.96153846153846201</v>
      </c>
      <c r="O41" s="5" t="s">
        <v>136</v>
      </c>
      <c r="P41" s="5" t="s">
        <v>22</v>
      </c>
    </row>
    <row r="42" spans="1:16" x14ac:dyDescent="0.25">
      <c r="A42" s="11"/>
      <c r="B42" s="5" t="s">
        <v>137</v>
      </c>
      <c r="C42" s="5" t="s">
        <v>138</v>
      </c>
      <c r="D42" s="5" t="s">
        <v>131</v>
      </c>
      <c r="E42" s="5">
        <v>0</v>
      </c>
      <c r="F42" s="5">
        <v>43</v>
      </c>
      <c r="G42" s="5">
        <v>43</v>
      </c>
      <c r="H42" s="5">
        <v>0</v>
      </c>
      <c r="I42" s="5">
        <v>0</v>
      </c>
      <c r="J42" s="5">
        <v>0</v>
      </c>
      <c r="K42" s="5">
        <v>0</v>
      </c>
      <c r="L42" s="26">
        <v>0</v>
      </c>
      <c r="M42" s="4">
        <f t="shared" si="0"/>
        <v>1</v>
      </c>
      <c r="N42" s="4">
        <f t="shared" si="1"/>
        <v>0</v>
      </c>
      <c r="O42" s="5" t="s">
        <v>139</v>
      </c>
      <c r="P42" s="5" t="s">
        <v>47</v>
      </c>
    </row>
    <row r="43" spans="1:16" s="7" customFormat="1" x14ac:dyDescent="0.25">
      <c r="A43" s="11"/>
      <c r="B43" s="3" t="s">
        <v>42</v>
      </c>
      <c r="C43" s="3"/>
      <c r="D43" s="3"/>
      <c r="E43" s="3"/>
      <c r="F43" s="3"/>
      <c r="G43" s="3"/>
      <c r="H43" s="3"/>
      <c r="I43" s="3"/>
      <c r="J43" s="3"/>
      <c r="K43" s="3"/>
      <c r="L43" s="9">
        <v>0</v>
      </c>
      <c r="M43" s="9">
        <v>1</v>
      </c>
      <c r="N43" s="10"/>
      <c r="O43" s="3"/>
      <c r="P43" s="3"/>
    </row>
    <row r="44" spans="1:16" x14ac:dyDescent="0.25">
      <c r="A44" s="11" t="s">
        <v>140</v>
      </c>
      <c r="B44" s="5" t="s">
        <v>141</v>
      </c>
      <c r="C44" s="5" t="s">
        <v>142</v>
      </c>
      <c r="D44" s="5" t="s">
        <v>20</v>
      </c>
      <c r="E44" s="5">
        <v>0</v>
      </c>
      <c r="F44" s="5">
        <v>32</v>
      </c>
      <c r="G44" s="5">
        <v>32</v>
      </c>
      <c r="H44" s="5">
        <v>1</v>
      </c>
      <c r="I44" s="5">
        <v>0</v>
      </c>
      <c r="J44" s="5">
        <v>0</v>
      </c>
      <c r="K44" s="5">
        <v>0</v>
      </c>
      <c r="L44" s="4">
        <v>0</v>
      </c>
      <c r="M44" s="4">
        <f t="shared" si="0"/>
        <v>1</v>
      </c>
      <c r="N44" s="4">
        <f t="shared" si="1"/>
        <v>0</v>
      </c>
      <c r="O44" s="5" t="s">
        <v>143</v>
      </c>
      <c r="P44" s="5" t="s">
        <v>94</v>
      </c>
    </row>
    <row r="45" spans="1:16" x14ac:dyDescent="0.25">
      <c r="A45" s="11"/>
      <c r="B45" s="5" t="s">
        <v>144</v>
      </c>
      <c r="C45" s="5" t="s">
        <v>145</v>
      </c>
      <c r="D45" s="5" t="s">
        <v>30</v>
      </c>
      <c r="E45" s="5">
        <v>0</v>
      </c>
      <c r="F45" s="5">
        <v>33</v>
      </c>
      <c r="G45" s="5">
        <v>33</v>
      </c>
      <c r="H45" s="5">
        <v>0</v>
      </c>
      <c r="I45" s="5">
        <v>1</v>
      </c>
      <c r="J45" s="5">
        <v>31</v>
      </c>
      <c r="K45" s="5">
        <v>0</v>
      </c>
      <c r="L45" s="26">
        <v>0</v>
      </c>
      <c r="M45" s="4">
        <f t="shared" si="0"/>
        <v>1</v>
      </c>
      <c r="N45" s="6">
        <f t="shared" si="1"/>
        <v>0.96969696969696995</v>
      </c>
      <c r="O45" s="5" t="s">
        <v>146</v>
      </c>
      <c r="P45" s="5" t="s">
        <v>22</v>
      </c>
    </row>
    <row r="46" spans="1:16" s="7" customFormat="1" x14ac:dyDescent="0.25">
      <c r="A46" s="11"/>
      <c r="B46" s="3" t="s">
        <v>42</v>
      </c>
      <c r="C46" s="3"/>
      <c r="D46" s="3"/>
      <c r="E46" s="3"/>
      <c r="F46" s="3"/>
      <c r="G46" s="3"/>
      <c r="H46" s="3"/>
      <c r="I46" s="3"/>
      <c r="J46" s="3"/>
      <c r="K46" s="3"/>
      <c r="L46" s="9">
        <v>0</v>
      </c>
      <c r="M46" s="9">
        <v>1</v>
      </c>
      <c r="N46" s="10"/>
      <c r="O46" s="3"/>
      <c r="P46" s="3"/>
    </row>
    <row r="47" spans="1:16" x14ac:dyDescent="0.25">
      <c r="A47" s="11" t="s">
        <v>147</v>
      </c>
      <c r="B47" s="5" t="s">
        <v>148</v>
      </c>
      <c r="C47" s="5" t="s">
        <v>149</v>
      </c>
      <c r="D47" s="5" t="s">
        <v>102</v>
      </c>
      <c r="E47" s="5">
        <v>0</v>
      </c>
      <c r="F47" s="5">
        <v>40</v>
      </c>
      <c r="G47" s="5">
        <v>40</v>
      </c>
      <c r="H47" s="5">
        <v>0</v>
      </c>
      <c r="I47" s="5">
        <v>0</v>
      </c>
      <c r="J47" s="5">
        <v>10</v>
      </c>
      <c r="K47" s="5">
        <v>0</v>
      </c>
      <c r="L47" s="26">
        <v>0</v>
      </c>
      <c r="M47" s="26">
        <f t="shared" si="0"/>
        <v>1</v>
      </c>
      <c r="N47" s="6">
        <f t="shared" si="1"/>
        <v>0.25</v>
      </c>
      <c r="O47" s="5" t="s">
        <v>150</v>
      </c>
      <c r="P47" s="5" t="s">
        <v>37</v>
      </c>
    </row>
    <row r="48" spans="1:16" s="7" customFormat="1" x14ac:dyDescent="0.25">
      <c r="A48" s="11"/>
      <c r="B48" s="3" t="s">
        <v>42</v>
      </c>
      <c r="C48" s="3"/>
      <c r="D48" s="3"/>
      <c r="E48" s="3"/>
      <c r="F48" s="3"/>
      <c r="G48" s="3"/>
      <c r="H48" s="3"/>
      <c r="I48" s="3"/>
      <c r="J48" s="3"/>
      <c r="K48" s="3"/>
      <c r="L48" s="26">
        <v>0</v>
      </c>
      <c r="M48" s="26">
        <v>1</v>
      </c>
      <c r="N48" s="10"/>
      <c r="O48" s="3"/>
      <c r="P48" s="3"/>
    </row>
    <row r="49" spans="1:16" x14ac:dyDescent="0.25">
      <c r="A49" s="11" t="s">
        <v>151</v>
      </c>
      <c r="B49" s="5" t="s">
        <v>152</v>
      </c>
      <c r="C49" s="5" t="s">
        <v>110</v>
      </c>
      <c r="D49" s="5" t="s">
        <v>66</v>
      </c>
      <c r="E49" s="5">
        <v>0</v>
      </c>
      <c r="F49" s="5">
        <v>14</v>
      </c>
      <c r="G49" s="5">
        <v>14</v>
      </c>
      <c r="H49" s="5">
        <v>0</v>
      </c>
      <c r="I49" s="5">
        <v>0</v>
      </c>
      <c r="J49" s="5">
        <v>0</v>
      </c>
      <c r="K49" s="5">
        <v>0</v>
      </c>
      <c r="L49" s="26">
        <v>0</v>
      </c>
      <c r="M49" s="26">
        <f t="shared" si="0"/>
        <v>1</v>
      </c>
      <c r="N49" s="4">
        <f t="shared" si="1"/>
        <v>0</v>
      </c>
      <c r="O49" s="5" t="s">
        <v>153</v>
      </c>
      <c r="P49" s="5" t="s">
        <v>154</v>
      </c>
    </row>
    <row r="50" spans="1:16" s="7" customFormat="1" x14ac:dyDescent="0.25">
      <c r="A50" s="11"/>
      <c r="B50" s="3" t="s">
        <v>42</v>
      </c>
      <c r="C50" s="3"/>
      <c r="D50" s="3"/>
      <c r="E50" s="3"/>
      <c r="F50" s="3"/>
      <c r="G50" s="3"/>
      <c r="H50" s="3"/>
      <c r="I50" s="3"/>
      <c r="J50" s="3"/>
      <c r="K50" s="3"/>
      <c r="L50" s="9">
        <v>0</v>
      </c>
      <c r="M50" s="9">
        <v>1</v>
      </c>
      <c r="N50" s="10"/>
      <c r="O50" s="3"/>
      <c r="P50" s="3"/>
    </row>
    <row r="51" spans="1:16" x14ac:dyDescent="0.25">
      <c r="A51" s="3" t="s">
        <v>155</v>
      </c>
      <c r="B51" s="12" t="s">
        <v>156</v>
      </c>
      <c r="C51" s="12"/>
      <c r="D51" s="12"/>
      <c r="E51" s="12"/>
      <c r="F51" s="12"/>
      <c r="G51" s="12"/>
      <c r="H51" s="12"/>
      <c r="I51" s="12"/>
      <c r="J51" s="12"/>
      <c r="K51" s="12"/>
      <c r="L51" s="13">
        <v>0</v>
      </c>
      <c r="M51" s="12"/>
      <c r="N51" s="12"/>
      <c r="O51" s="12"/>
      <c r="P51" s="12"/>
    </row>
    <row r="52" spans="1:16" x14ac:dyDescent="0.25">
      <c r="A52" s="3" t="s">
        <v>157</v>
      </c>
      <c r="B52" s="12" t="s">
        <v>156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x14ac:dyDescent="0.25">
      <c r="A53" s="3" t="s">
        <v>158</v>
      </c>
      <c r="B53" s="12" t="s">
        <v>156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25">
      <c r="A54" s="14" t="s">
        <v>159</v>
      </c>
      <c r="B54" s="16" t="s">
        <v>160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8"/>
    </row>
    <row r="55" spans="1:16" x14ac:dyDescent="0.25">
      <c r="A55" s="15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</row>
    <row r="56" spans="1:16" x14ac:dyDescent="0.25">
      <c r="A56" s="15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4"/>
    </row>
  </sheetData>
  <mergeCells count="21">
    <mergeCell ref="A44:A46"/>
    <mergeCell ref="A47:A48"/>
    <mergeCell ref="A49:A50"/>
    <mergeCell ref="A54:A56"/>
    <mergeCell ref="B54:P56"/>
    <mergeCell ref="A1:P1"/>
    <mergeCell ref="B51:P51"/>
    <mergeCell ref="B52:P52"/>
    <mergeCell ref="B53:P53"/>
    <mergeCell ref="A3:A8"/>
    <mergeCell ref="A9:A12"/>
    <mergeCell ref="A13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C17" sqref="C17"/>
    </sheetView>
  </sheetViews>
  <sheetFormatPr defaultColWidth="9.26953125" defaultRowHeight="14" x14ac:dyDescent="0.25"/>
  <cols>
    <col min="1" max="1" width="45.6328125" customWidth="1"/>
    <col min="2" max="2" width="9.6328125" customWidth="1"/>
    <col min="4" max="4" width="47.90625" customWidth="1"/>
    <col min="5" max="6" width="9.26953125" style="2"/>
  </cols>
  <sheetData>
    <row r="1" spans="1:6" s="1" customFormat="1" ht="15" x14ac:dyDescent="0.25">
      <c r="A1" s="25" t="s">
        <v>161</v>
      </c>
      <c r="B1" s="25"/>
      <c r="D1" s="25" t="s">
        <v>162</v>
      </c>
      <c r="E1" s="25"/>
      <c r="F1" s="25"/>
    </row>
    <row r="3" spans="1:6" x14ac:dyDescent="0.25">
      <c r="A3" s="3" t="s">
        <v>1</v>
      </c>
      <c r="B3" s="3" t="s">
        <v>12</v>
      </c>
      <c r="D3" s="3" t="s">
        <v>1</v>
      </c>
      <c r="E3" s="5" t="s">
        <v>13</v>
      </c>
      <c r="F3" s="5" t="s">
        <v>163</v>
      </c>
    </row>
    <row r="4" spans="1:6" x14ac:dyDescent="0.25">
      <c r="A4" s="3" t="s">
        <v>69</v>
      </c>
      <c r="B4" s="4">
        <v>0</v>
      </c>
      <c r="D4" s="3" t="s">
        <v>69</v>
      </c>
      <c r="E4" s="4">
        <v>1</v>
      </c>
      <c r="F4" s="5">
        <f>RANK(E5,$E$4:$E$18)</f>
        <v>1</v>
      </c>
    </row>
    <row r="5" spans="1:6" x14ac:dyDescent="0.25">
      <c r="A5" s="3" t="s">
        <v>17</v>
      </c>
      <c r="B5" s="4">
        <v>0</v>
      </c>
      <c r="D5" s="3" t="s">
        <v>17</v>
      </c>
      <c r="E5" s="4">
        <v>1</v>
      </c>
      <c r="F5" s="5">
        <f>RANK(E6,$E$4:$E$18)</f>
        <v>1</v>
      </c>
    </row>
    <row r="6" spans="1:6" x14ac:dyDescent="0.25">
      <c r="A6" s="3" t="s">
        <v>56</v>
      </c>
      <c r="B6" s="4">
        <v>0</v>
      </c>
      <c r="D6" s="3" t="s">
        <v>56</v>
      </c>
      <c r="E6" s="4">
        <v>1</v>
      </c>
      <c r="F6" s="5">
        <f>RANK(E7,$E$4:$E$18)</f>
        <v>1</v>
      </c>
    </row>
    <row r="7" spans="1:6" x14ac:dyDescent="0.25">
      <c r="A7" s="3" t="s">
        <v>133</v>
      </c>
      <c r="B7" s="4">
        <v>0</v>
      </c>
      <c r="D7" s="3" t="s">
        <v>133</v>
      </c>
      <c r="E7" s="4">
        <v>1</v>
      </c>
      <c r="F7" s="5">
        <f>RANK(E8,$E$4:$E$18)</f>
        <v>1</v>
      </c>
    </row>
    <row r="8" spans="1:6" x14ac:dyDescent="0.25">
      <c r="A8" s="3" t="s">
        <v>77</v>
      </c>
      <c r="B8" s="4">
        <v>0</v>
      </c>
      <c r="D8" s="3" t="s">
        <v>77</v>
      </c>
      <c r="E8" s="4">
        <v>1</v>
      </c>
      <c r="F8" s="5">
        <f>RANK(E9,$E$4:$E$18)</f>
        <v>1</v>
      </c>
    </row>
    <row r="9" spans="1:6" x14ac:dyDescent="0.25">
      <c r="A9" s="3" t="s">
        <v>85</v>
      </c>
      <c r="B9" s="4">
        <v>0</v>
      </c>
      <c r="D9" s="3" t="s">
        <v>85</v>
      </c>
      <c r="E9" s="4">
        <v>1</v>
      </c>
      <c r="F9" s="5">
        <f>RANK(E10,$E$4:$E$18)</f>
        <v>1</v>
      </c>
    </row>
    <row r="10" spans="1:6" x14ac:dyDescent="0.25">
      <c r="A10" s="3" t="s">
        <v>43</v>
      </c>
      <c r="B10" s="4">
        <v>0</v>
      </c>
      <c r="D10" s="3" t="s">
        <v>43</v>
      </c>
      <c r="E10" s="4">
        <v>1</v>
      </c>
      <c r="F10" s="5">
        <f>RANK(E11,$E$4:$E$18)</f>
        <v>1</v>
      </c>
    </row>
    <row r="11" spans="1:6" x14ac:dyDescent="0.25">
      <c r="A11" s="3" t="s">
        <v>104</v>
      </c>
      <c r="B11" s="4">
        <v>0</v>
      </c>
      <c r="D11" s="3" t="s">
        <v>104</v>
      </c>
      <c r="E11" s="4">
        <v>1</v>
      </c>
      <c r="F11" s="5">
        <f>RANK(E12,$E$4:$E$18)</f>
        <v>1</v>
      </c>
    </row>
    <row r="12" spans="1:6" x14ac:dyDescent="0.25">
      <c r="A12" s="3" t="s">
        <v>112</v>
      </c>
      <c r="B12" s="4">
        <v>0</v>
      </c>
      <c r="D12" s="3" t="s">
        <v>112</v>
      </c>
      <c r="E12" s="4">
        <v>1</v>
      </c>
      <c r="F12" s="5">
        <f>RANK(E13,$E$4:$E$18)</f>
        <v>1</v>
      </c>
    </row>
    <row r="13" spans="1:6" x14ac:dyDescent="0.25">
      <c r="A13" s="3" t="s">
        <v>147</v>
      </c>
      <c r="B13" s="4">
        <v>0</v>
      </c>
      <c r="D13" s="3" t="s">
        <v>147</v>
      </c>
      <c r="E13" s="4">
        <v>1</v>
      </c>
      <c r="F13" s="5">
        <v>1</v>
      </c>
    </row>
    <row r="14" spans="1:6" x14ac:dyDescent="0.25">
      <c r="A14" s="3" t="s">
        <v>151</v>
      </c>
      <c r="B14" s="4">
        <v>0</v>
      </c>
      <c r="D14" s="3" t="s">
        <v>151</v>
      </c>
      <c r="E14" s="6">
        <v>0.9677</v>
      </c>
      <c r="F14" s="5">
        <v>11</v>
      </c>
    </row>
    <row r="15" spans="1:6" x14ac:dyDescent="0.25">
      <c r="A15" s="3" t="s">
        <v>140</v>
      </c>
      <c r="B15" s="4">
        <v>0</v>
      </c>
      <c r="D15" s="3" t="s">
        <v>140</v>
      </c>
      <c r="E15" s="6">
        <v>0.96430000000000005</v>
      </c>
      <c r="F15" s="5">
        <v>12</v>
      </c>
    </row>
    <row r="16" spans="1:6" x14ac:dyDescent="0.25">
      <c r="A16" s="3" t="s">
        <v>120</v>
      </c>
      <c r="B16" s="4">
        <v>0</v>
      </c>
      <c r="D16" s="3" t="s">
        <v>120</v>
      </c>
      <c r="E16" s="6">
        <v>0.95589999999999997</v>
      </c>
      <c r="F16" s="5">
        <v>13</v>
      </c>
    </row>
    <row r="17" spans="1:6" x14ac:dyDescent="0.25">
      <c r="A17" s="3" t="s">
        <v>95</v>
      </c>
      <c r="B17" s="4">
        <v>0</v>
      </c>
      <c r="D17" s="3" t="s">
        <v>95</v>
      </c>
      <c r="E17" s="6">
        <v>0.95450000000000002</v>
      </c>
      <c r="F17" s="5">
        <v>14</v>
      </c>
    </row>
    <row r="18" spans="1:6" x14ac:dyDescent="0.25">
      <c r="A18" s="3" t="s">
        <v>126</v>
      </c>
      <c r="B18" s="4">
        <v>0</v>
      </c>
      <c r="D18" s="3" t="s">
        <v>126</v>
      </c>
      <c r="E18" s="6">
        <v>0.93500000000000005</v>
      </c>
      <c r="F18" s="5">
        <v>15</v>
      </c>
    </row>
  </sheetData>
  <sortState xmlns:xlrd2="http://schemas.microsoft.com/office/spreadsheetml/2017/richdata2" ref="D3:F17">
    <sortCondition descending="1" ref="F3"/>
  </sortState>
  <mergeCells count="2">
    <mergeCell ref="A1:B1"/>
    <mergeCell ref="D1:F1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学风通报</vt:lpstr>
      <vt:lpstr>学院排名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hyt</dc:creator>
  <cp:lastModifiedBy>妍彤 陈</cp:lastModifiedBy>
  <dcterms:created xsi:type="dcterms:W3CDTF">2026-03-09T06:35:00Z</dcterms:created>
  <dcterms:modified xsi:type="dcterms:W3CDTF">2026-03-09T13:24:01Z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A610E335DFD666F44A89AD69D0A3AD16_41</vt:lpwstr>
  </property>
  <property fmtid="{D5CDD505-2E9C-101B-9397-08002B2CF9AE}" pid="3" name="KSOProductBuildVer">
    <vt:lpwstr>2052-7.4.1.8983</vt:lpwstr>
  </property>
</Properties>
</file>